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wmf" ContentType="image/x-wmf"/>
  <Default Extension="png" ContentType="image/png"/>
  <Default Extension="rels" ContentType="application/vnd.openxmlformats-package.relationships+xml"/>
  <Default Extension="bin" ContentType="application/vnd.openxmlformats-officedocument.oleObject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worksheets/sheet11.xml" ContentType="application/vnd.openxmlformats-officedocument.spreadsheetml.worksheet+xml"/>
  <Override PartName="/docProps/core.xml" ContentType="application/vnd.openxmlformats-package.core-properties+xml"/>
  <Override PartName="/xl/worksheets/sheet14.xml" ContentType="application/vnd.openxmlformats-officedocument.spreadsheetml.worksheet+xml"/>
  <Override PartName="/docProps/app.xml" ContentType="application/vnd.openxmlformats-officedocument.extended-properties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Средний балл" sheetId="1" state="visible" r:id="rId1"/>
    <sheet name="Манго" sheetId="2" state="visible" r:id="rId2"/>
    <sheet name="Креветки большие" sheetId="3" state="visible" r:id="rId3"/>
    <sheet name="Креветки маленькие" sheetId="4" state="visible" r:id="rId4"/>
    <sheet name="Арбуз" sheetId="5" state="visible" r:id="rId5"/>
    <sheet name="Манго зелёное" sheetId="6" state="visible" r:id="rId6"/>
    <sheet name="Зелёные апельсины" sheetId="7" state="visible" r:id="rId7"/>
    <sheet name="Красный лук" sheetId="8" state="visible" r:id="rId8"/>
    <sheet name="Помидоры" sheetId="9" state="visible" r:id="rId9"/>
    <sheet name="Помидоры с веткой" sheetId="10" state="visible" r:id="rId10"/>
    <sheet name="Морковь" sheetId="11" state="visible" r:id="rId11"/>
    <sheet name="Лук" sheetId="12" state="visible" r:id="rId12"/>
    <sheet name="Лайм" sheetId="13" state="visible" r:id="rId13"/>
    <sheet name="Яйцо" sheetId="14" state="visible" r:id="rId14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<sst xmlns="http://schemas.openxmlformats.org/spreadsheetml/2006/main" count="53" uniqueCount="53">
  <si>
    <t xml:space="preserve">Время ответа</t>
  </si>
  <si>
    <t>Стоимость</t>
  </si>
  <si>
    <t xml:space="preserve">Оценка ответа</t>
  </si>
  <si>
    <t>Итого</t>
  </si>
  <si>
    <t xml:space="preserve">gemma-4-31b-it </t>
  </si>
  <si>
    <t>qwen3.5-flash</t>
  </si>
  <si>
    <t>gemini-2.5-flash-lite</t>
  </si>
  <si>
    <t>gemma-4-26b-a4b-it</t>
  </si>
  <si>
    <t>gemini-3-flash-preview</t>
  </si>
  <si>
    <t>gemini-3.1-flash-lite-preview</t>
  </si>
  <si>
    <t>Модель</t>
  </si>
  <si>
    <t xml:space="preserve">Время ответа (сек)</t>
  </si>
  <si>
    <t xml:space="preserve">Цена на опен роутер</t>
  </si>
  <si>
    <t xml:space="preserve">Скорость генерации</t>
  </si>
  <si>
    <t xml:space="preserve">Потрачено токенов</t>
  </si>
  <si>
    <t>Промт</t>
  </si>
  <si>
    <t>Баллы</t>
  </si>
  <si>
    <t>$0.12/$0.37</t>
  </si>
  <si>
    <t>38.4tok/s</t>
  </si>
  <si>
    <t>$0.065/$0.26</t>
  </si>
  <si>
    <t>111.7tok/s</t>
  </si>
  <si>
    <t>$0.10/$0.40</t>
  </si>
  <si>
    <t>52.4tok/s</t>
  </si>
  <si>
    <t>gpt-4o-mini</t>
  </si>
  <si>
    <t>$0.15/$0.60</t>
  </si>
  <si>
    <t>24.9tok/s</t>
  </si>
  <si>
    <t>$0.06/$0.33</t>
  </si>
  <si>
    <t>14.5tok/s</t>
  </si>
  <si>
    <t xml:space="preserve">Проанализируй прикрепленное изображение и определи:
1) Тип продукта
2) Стадию спелости/свежести (шкала 1-5)
3) Краткое обоснование по визуальным признакам</t>
  </si>
  <si>
    <t>12.9tok/s</t>
  </si>
  <si>
    <t>136.8tok/s</t>
  </si>
  <si>
    <t>42.2tok/s</t>
  </si>
  <si>
    <t>23.1tok/s</t>
  </si>
  <si>
    <t>29.4tok/s</t>
  </si>
  <si>
    <t>13.3tok/s</t>
  </si>
  <si>
    <t>128.8tok/s</t>
  </si>
  <si>
    <t>59.4tok/s</t>
  </si>
  <si>
    <t xml:space="preserve">Не хотел анализировать изображение</t>
  </si>
  <si>
    <t>3.5tok/s</t>
  </si>
  <si>
    <t>18.1tok/s</t>
  </si>
  <si>
    <t>118.1tok/s</t>
  </si>
  <si>
    <t>60.6tok/s</t>
  </si>
  <si>
    <t>40.0tok/s</t>
  </si>
  <si>
    <t>37.6tok/s</t>
  </si>
  <si>
    <t xml:space="preserve">Проанализируй прикрепленное изображение (Вьетнамские продукты) и определи:
1) Вид
2) Сорт
2) Стадию спелости/свежести
3) Краткое обоснование по визуальным признакам
4) Итог - стоит ли покупать?</t>
  </si>
  <si>
    <t>16.3tok/s</t>
  </si>
  <si>
    <t>136.4tok/s</t>
  </si>
  <si>
    <t>131.1tok/s</t>
  </si>
  <si>
    <t>38.0tok/s</t>
  </si>
  <si>
    <t>gemini-2.5-flash</t>
  </si>
  <si>
    <t>qwen3.6-plus</t>
  </si>
  <si>
    <t xml:space="preserve">Проанализируй прикрепленное изображение (Вьетнамские продукты) и определи:
1) Вид
2) Стоит ли покупать?
3) Сорт
4) Стадию спелости/свежести
5) Краткое обоснование по визуальным признакам</t>
  </si>
  <si>
    <t xml:space="preserve">Проанализируй прикрепленное изображение (Вьетнамские продукты) и определи:
1) Вид
2) Стоит ли покупать?
3) Сорт
4) Стадию спелости/свежести
5) Обоснование по визуальным признакам
Отвечай кратко.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</si>
</sst>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&quot;$&quot;#,##0.0000000_);[Red]&quot;(&quot;&quot;$&quot;#,##0.0000000&quot;)&quot;"/>
    <numFmt numFmtId="166" formatCode="&quot;$&quot;#,##0.00000000_);[Red]&quot;(&quot;&quot;$&quot;#,##0.00000000&quot;)&quot;"/>
    <numFmt numFmtId="167" formatCode="&quot;$&quot;#,##0.000000_);[Red]&quot;(&quot;&quot;$&quot;#,##0.000000&quot;)&quot;"/>
  </numFmts>
  <fonts count="5">
    <font>
      <sz val="11.000000"/>
      <color theme="1"/>
      <name val="Calibri"/>
      <scheme val="minor"/>
    </font>
    <font>
      <sz val="11.000000"/>
      <color rgb="FF9C0006"/>
      <name val="Calibri"/>
      <scheme val="minor"/>
    </font>
    <font>
      <sz val="11.000000"/>
      <color rgb="FF006100"/>
      <name val="Calibri"/>
      <scheme val="minor"/>
    </font>
    <font>
      <sz val="11.000000"/>
      <color rgb="FF9C6500"/>
      <name val="Calibri"/>
      <scheme val="minor"/>
    </font>
    <font>
      <b/>
      <sz val="11.000000"/>
      <color rgb="FFFA7D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2F2F2"/>
        <bgColor rgb="FFF2F2F2"/>
      </patternFill>
    </fill>
  </fills>
  <borders count="3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5">
    <xf fontId="0" fillId="0" borderId="0" numFmtId="0" applyNumberFormat="1" applyFont="1" applyFill="1" applyBorder="1"/>
    <xf fontId="1" fillId="2" borderId="0" numFmtId="0" applyNumberFormat="0" applyFont="1" applyFill="1" applyBorder="0"/>
    <xf fontId="2" fillId="3" borderId="0" numFmtId="0" applyNumberFormat="0" applyFont="1" applyFill="1" applyBorder="0"/>
    <xf fontId="3" fillId="4" borderId="0" numFmtId="0" applyNumberFormat="0" applyFont="1" applyFill="1" applyBorder="0"/>
    <xf fontId="4" fillId="5" borderId="1" numFmtId="0" applyNumberFormat="0" applyFont="1" applyFill="1" applyBorder="1"/>
  </cellStyleXfs>
  <cellXfs count="29">
    <xf fontId="0" fillId="0" borderId="0" numFmtId="0" xfId="0"/>
    <xf fontId="0" fillId="0" borderId="0" numFmtId="0" xfId="0" applyAlignment="1">
      <alignment wrapText="1"/>
    </xf>
    <xf fontId="0" fillId="0" borderId="2" numFmtId="0" xfId="0" applyBorder="1" applyAlignment="1">
      <alignment wrapText="1"/>
    </xf>
    <xf fontId="0" fillId="0" borderId="2" numFmtId="0" xfId="0" applyBorder="1" applyAlignment="1">
      <alignment wrapText="1"/>
    </xf>
    <xf fontId="3" fillId="4" borderId="2" numFmtId="0" xfId="3" applyFont="1" applyFill="1" applyBorder="1"/>
    <xf fontId="1" fillId="2" borderId="2" numFmtId="2" xfId="1" applyNumberFormat="1" applyFont="1" applyFill="1" applyBorder="1"/>
    <xf fontId="2" fillId="3" borderId="2" numFmtId="0" xfId="2" applyFont="1" applyFill="1" applyBorder="1"/>
    <xf fontId="3" fillId="4" borderId="2" numFmtId="2" xfId="3" applyNumberFormat="1" applyFont="1" applyFill="1" applyBorder="1"/>
    <xf fontId="0" fillId="0" borderId="0" numFmtId="0" xfId="0"/>
    <xf fontId="1" fillId="2" borderId="1" numFmtId="0" xfId="1" applyFont="1" applyFill="1" applyBorder="1"/>
    <xf fontId="1" fillId="2" borderId="2" numFmtId="0" xfId="1" applyFont="1" applyFill="1" applyBorder="1"/>
    <xf fontId="2" fillId="3" borderId="2" numFmtId="2" xfId="2" applyNumberFormat="1" applyFont="1" applyFill="1" applyBorder="1"/>
    <xf fontId="2" fillId="3" borderId="2" numFmtId="164" xfId="2" applyNumberFormat="1" applyFont="1" applyFill="1" applyBorder="1"/>
    <xf fontId="0" fillId="0" borderId="2" numFmtId="0" xfId="0" applyBorder="1"/>
    <xf fontId="2" fillId="3" borderId="2" numFmtId="165" xfId="2" applyNumberFormat="1" applyFont="1" applyFill="1" applyBorder="1"/>
    <xf fontId="1" fillId="2" borderId="2" numFmtId="165" xfId="1" applyNumberFormat="1" applyFont="1" applyFill="1" applyBorder="1"/>
    <xf fontId="3" fillId="4" borderId="2" numFmtId="165" xfId="3" applyNumberFormat="1" applyFont="1" applyFill="1" applyBorder="1"/>
    <xf fontId="2" fillId="3" borderId="0" numFmtId="0" xfId="2" applyFont="1" applyFill="1"/>
    <xf fontId="2" fillId="3" borderId="0" numFmtId="165" xfId="2" applyNumberFormat="1" applyFont="1" applyFill="1"/>
    <xf fontId="1" fillId="2" borderId="0" numFmtId="0" xfId="1" applyFont="1" applyFill="1"/>
    <xf fontId="1" fillId="2" borderId="0" numFmtId="165" xfId="1" applyNumberFormat="1" applyFont="1" applyFill="1"/>
    <xf fontId="3" fillId="4" borderId="0" numFmtId="165" xfId="3" applyNumberFormat="1" applyFont="1" applyFill="1"/>
    <xf fontId="3" fillId="4" borderId="0" numFmtId="0" xfId="3" applyFont="1" applyFill="1"/>
    <xf fontId="2" fillId="3" borderId="0" numFmtId="166" xfId="2" applyNumberFormat="1" applyFont="1" applyFill="1"/>
    <xf fontId="3" fillId="4" borderId="0" numFmtId="166" xfId="3" applyNumberFormat="1" applyFont="1" applyFill="1"/>
    <xf fontId="1" fillId="2" borderId="0" numFmtId="166" xfId="1" applyNumberFormat="1" applyFont="1" applyFill="1"/>
    <xf fontId="2" fillId="3" borderId="2" numFmtId="167" xfId="2" applyNumberFormat="1" applyFont="1" applyFill="1" applyBorder="1"/>
    <xf fontId="3" fillId="4" borderId="2" numFmtId="167" xfId="3" applyNumberFormat="1" applyFont="1" applyFill="1" applyBorder="1"/>
    <xf fontId="1" fillId="2" borderId="2" numFmtId="167" xfId="1" applyNumberFormat="1" applyFont="1" applyFill="1" applyBorder="1"/>
  </cellXfs>
  <cellStyles count="5">
    <cellStyle name="Normal" xfId="0" builtinId="0"/>
    <cellStyle name="Bad" xfId="1" builtinId="27"/>
    <cellStyle name="Good" xfId="2" builtinId="26"/>
    <cellStyle name="Neutral" xfId="3" builtinId="28"/>
    <cellStyle name="Calculation" xfId="4" builtin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10" Type="http://schemas.openxmlformats.org/officeDocument/2006/relationships/worksheet" Target="worksheets/sheet10.xml"/><Relationship  Id="rId11" Type="http://schemas.openxmlformats.org/officeDocument/2006/relationships/worksheet" Target="worksheets/sheet11.xml"/><Relationship  Id="rId12" Type="http://schemas.openxmlformats.org/officeDocument/2006/relationships/worksheet" Target="worksheets/sheet12.xml"/><Relationship  Id="rId13" Type="http://schemas.openxmlformats.org/officeDocument/2006/relationships/worksheet" Target="worksheets/sheet13.xml"/><Relationship  Id="rId14" Type="http://schemas.openxmlformats.org/officeDocument/2006/relationships/worksheet" Target="worksheets/sheet14.xml"/><Relationship  Id="rId15" Type="http://schemas.openxmlformats.org/officeDocument/2006/relationships/theme" Target="theme/theme1.xml"/><Relationship  Id="rId16" Type="http://schemas.openxmlformats.org/officeDocument/2006/relationships/sharedStrings" Target="sharedStrings.xml"/><Relationship  Id="rId17" Type="http://schemas.openxmlformats.org/officeDocument/2006/relationships/styles" Target="styles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worksheet" Target="worksheets/sheet6.xml"/><Relationship  Id="rId7" Type="http://schemas.openxmlformats.org/officeDocument/2006/relationships/worksheet" Target="worksheets/sheet7.xml"/><Relationship  Id="rId8" Type="http://schemas.openxmlformats.org/officeDocument/2006/relationships/worksheet" Target="worksheets/sheet8.xml"/><Relationship  Id="rId9" Type="http://schemas.openxmlformats.org/officeDocument/2006/relationships/worksheet" Target="worksheets/sheet9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bestFit="1" min="1" max="1" width="25.2109375"/>
    <col bestFit="1" min="2" max="2" width="8.00390625"/>
    <col bestFit="1" customWidth="1" min="3" max="3" width="10.140625"/>
    <col bestFit="1" min="4" max="4" width="8.921875"/>
    <col bestFit="1" min="6" max="6" width="5.82421875"/>
  </cols>
  <sheetData>
    <row r="1" s="1" customFormat="1" ht="28.5">
      <c r="A1" s="2"/>
      <c r="B1" s="2" t="s">
        <v>0</v>
      </c>
      <c r="C1" s="2" t="s">
        <v>1</v>
      </c>
      <c r="D1" s="2" t="s">
        <v>2</v>
      </c>
      <c r="E1" s="1"/>
      <c r="F1" s="3" t="s">
        <v>3</v>
      </c>
      <c r="G1" s="1"/>
      <c r="H1" s="1"/>
      <c r="I1" s="1"/>
      <c r="J1" s="1"/>
      <c r="K1" s="1"/>
      <c r="L1" s="1"/>
    </row>
    <row r="2" ht="14.25">
      <c r="A2" s="4" t="s">
        <v>4</v>
      </c>
      <c r="B2" s="5">
        <f>(1+1+1+1+1+1+1+1+2+2+1+1+1)/13</f>
        <v>1.1538461538461537</v>
      </c>
      <c r="C2" s="6">
        <v>3</v>
      </c>
      <c r="D2" s="7">
        <f>AVERAGE('Манго'!C2,'Креветки большие'!C2,'Креветки маленькие'!C2,Арбуз!C2,'Манго зелёное'!C2,'Зелёные апельсины'!C2,'Красный лук'!C3,'Помидоры'!C3,'Помидоры с веткой'!C3,'Морковь'!C3,Лук!C3,Лайм!C3,'Яйцо'!C3)</f>
        <v>4.5384615384615383</v>
      </c>
      <c r="F2" s="4">
        <v>6</v>
      </c>
      <c r="G2" s="8"/>
      <c r="H2" s="8"/>
      <c r="I2" s="8"/>
      <c r="J2" s="8"/>
      <c r="K2" s="8"/>
      <c r="L2" s="8"/>
    </row>
    <row r="3" ht="14.25">
      <c r="A3" s="9" t="s">
        <v>5</v>
      </c>
      <c r="B3" s="4">
        <f>(2+2+3+1+1+1+1+3+3+3+1+2+3)/13</f>
        <v>2</v>
      </c>
      <c r="C3" s="5">
        <f>(2+2+2+2+2+2+1+1+1+1+1+1+1)/13</f>
        <v>1.4615384615384615</v>
      </c>
      <c r="D3" s="5">
        <f>AVERAGE('Манго'!C3,'Креветки большие'!C3,'Креветки маленькие'!C3,Арбуз!C3,'Манго зелёное'!C3,'Зелёные апельсины'!C3,'Красный лук'!C5,'Помидоры'!C8,'Помидоры с веткой'!C7,'Морковь'!C7,Лук!C7,Лайм!C7,'Яйцо'!C7)</f>
        <v>4.3076923076923075</v>
      </c>
      <c r="F3" s="10">
        <v>4</v>
      </c>
      <c r="G3" s="8"/>
      <c r="H3" s="8"/>
      <c r="I3" s="8"/>
      <c r="J3" s="8"/>
      <c r="K3" s="8"/>
      <c r="L3" s="8"/>
    </row>
    <row r="4" ht="14.25">
      <c r="A4" s="9" t="s">
        <v>6</v>
      </c>
      <c r="B4" s="7">
        <f>(3+3+3+3+3+2+3+2+3+3+2+3+2)/13</f>
        <v>2.6923076923076925</v>
      </c>
      <c r="C4" s="7">
        <f>(2+2+2+2+2+2+2+2+2+2+2+1+1)/13</f>
        <v>1.8461538461538463</v>
      </c>
      <c r="D4" s="5">
        <f>AVERAGE('Манго'!C4,'Креветки большие'!C4,'Креветки маленькие'!C4,Арбуз!C4,'Манго зелёное'!C4,'Зелёные апельсины'!C4,'Красный лук'!C4,'Помидоры'!C4,'Помидоры с веткой'!C4,'Морковь'!C4,Лук!C4,Лайм!C4,'Яйцо'!C4)</f>
        <v>4.3076923076923075</v>
      </c>
      <c r="F4" s="10">
        <v>5</v>
      </c>
      <c r="G4" s="8"/>
      <c r="H4" s="8"/>
      <c r="I4" s="8"/>
      <c r="J4" s="8"/>
      <c r="K4" s="8"/>
      <c r="L4" s="8"/>
    </row>
    <row r="5" ht="14.25">
      <c r="A5" s="4" t="s">
        <v>7</v>
      </c>
      <c r="B5" s="5">
        <f>(1+1+1+1+1+1+1+1+2+2+2+2+2)/13</f>
        <v>1.3846153846153846</v>
      </c>
      <c r="C5" s="11">
        <f>(2+3+3+3+3+3+3+3+3+3+3+3+3)/13</f>
        <v>2.9230769230769229</v>
      </c>
      <c r="D5" s="7">
        <f>AVERAGE('Манго'!C6,'Креветки большие'!C6,'Креветки маленькие'!C6,Арбуз!C6,'Манго зелёное'!C5,'Зелёные апельсины'!C5,'Красный лук'!C2,'Помидоры'!C2,'Помидоры с веткой'!C2,'Морковь'!C2,Лук!C2,Лайм!C2,'Яйцо'!C2)</f>
        <v>4.5384615384615383</v>
      </c>
      <c r="F5" s="4">
        <v>6</v>
      </c>
      <c r="G5" s="8"/>
      <c r="H5" s="8"/>
      <c r="I5" s="8"/>
      <c r="J5" s="8"/>
      <c r="K5" s="8"/>
      <c r="L5" s="8"/>
    </row>
    <row r="6" ht="14.25">
      <c r="A6" s="6" t="s">
        <v>8</v>
      </c>
      <c r="B6" s="11">
        <f>(3+3+3+3+3+2+2)/7</f>
        <v>2.7142857142857144</v>
      </c>
      <c r="C6" s="10">
        <v>1</v>
      </c>
      <c r="D6" s="6">
        <f>AVERAGE('Зелёные апельсины'!C7,'Помидоры'!C7,'Помидоры с веткой'!C6,'Морковь'!C6,Лук!C6,Лайм!C6,'Яйцо'!C6)</f>
        <v>5</v>
      </c>
      <c r="F6" s="6">
        <v>7</v>
      </c>
      <c r="G6" s="8"/>
      <c r="H6" s="8"/>
      <c r="I6" s="8"/>
      <c r="J6" s="8"/>
      <c r="K6" s="8"/>
      <c r="L6" s="8"/>
    </row>
    <row r="7" ht="14.25">
      <c r="A7" s="6" t="s">
        <v>9</v>
      </c>
      <c r="B7" s="11">
        <f>(3+3+3+3+3+3+2)/7</f>
        <v>2.8571428571428572</v>
      </c>
      <c r="C7" s="7">
        <f>(2+2+1+1+2+2+2)/7</f>
        <v>1.7142857142857142</v>
      </c>
      <c r="D7" s="12">
        <f>AVERAGE('Зелёные апельсины'!C8,'Помидоры'!C6,'Помидоры с веткой'!C5,'Морковь'!C5,Лук!C5,Лайм!C5,'Яйцо'!C5)</f>
        <v>4.8571428571428568</v>
      </c>
      <c r="F7" s="6">
        <v>8</v>
      </c>
      <c r="G7" s="8"/>
      <c r="H7" s="8"/>
      <c r="I7" s="8"/>
      <c r="J7" s="8"/>
      <c r="K7" s="8"/>
      <c r="L7" s="8"/>
    </row>
    <row r="8" ht="14.25">
      <c r="F8" s="8"/>
      <c r="G8" s="8"/>
      <c r="H8" s="8"/>
      <c r="I8" s="8"/>
      <c r="J8" s="8"/>
      <c r="K8" s="8"/>
      <c r="L8" s="8"/>
    </row>
    <row r="9" ht="14.25">
      <c r="C9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bestFit="1" min="1" max="1" width="25.09375"/>
    <col bestFit="1" min="2" max="2" width="11.28125"/>
    <col bestFit="1" min="3" max="3" width="13.640625"/>
    <col bestFit="1" min="4" max="4" width="17.9140625"/>
    <col bestFit="1" min="5" max="5" width="17.4140625"/>
    <col bestFit="1" customWidth="1" min="6" max="6" width="37.19140625"/>
  </cols>
  <sheetData>
    <row r="1" ht="14.25">
      <c r="A1" s="13" t="s">
        <v>10</v>
      </c>
      <c r="B1" s="13" t="s">
        <v>1</v>
      </c>
      <c r="C1" s="13" t="s">
        <v>2</v>
      </c>
      <c r="D1" s="13" t="s">
        <v>14</v>
      </c>
      <c r="E1" s="13" t="s">
        <v>11</v>
      </c>
      <c r="F1" s="13" t="s">
        <v>15</v>
      </c>
      <c r="G1" s="13" t="s">
        <v>16</v>
      </c>
    </row>
    <row r="2" ht="14.25">
      <c r="A2" s="13" t="s">
        <v>7</v>
      </c>
      <c r="B2" s="14">
        <v>1.02e-04</v>
      </c>
      <c r="C2" s="4">
        <v>4</v>
      </c>
      <c r="D2" s="2">
        <v>495</v>
      </c>
      <c r="E2" s="10">
        <v>30.43</v>
      </c>
      <c r="F2" s="13"/>
      <c r="G2" s="13">
        <v>6</v>
      </c>
    </row>
    <row r="3" ht="14.25">
      <c r="A3" s="13" t="s">
        <v>4</v>
      </c>
      <c r="B3" s="14">
        <v>9.1100000000000005e-05</v>
      </c>
      <c r="C3" s="4">
        <v>4</v>
      </c>
      <c r="D3" s="13">
        <v>474</v>
      </c>
      <c r="E3" s="4">
        <v>19.43</v>
      </c>
      <c r="F3" s="2"/>
      <c r="G3" s="13">
        <v>7</v>
      </c>
    </row>
    <row r="4" ht="14.25">
      <c r="A4" s="13" t="s">
        <v>6</v>
      </c>
      <c r="B4" s="16">
        <v>3.88e-04</v>
      </c>
      <c r="C4" s="4">
        <v>4</v>
      </c>
      <c r="D4" s="13">
        <v>3538</v>
      </c>
      <c r="E4" s="6">
        <v>10.91</v>
      </c>
      <c r="F4" s="13"/>
      <c r="G4" s="13">
        <v>7</v>
      </c>
    </row>
    <row r="5" ht="14.25">
      <c r="A5" s="13" t="s">
        <v>9</v>
      </c>
      <c r="B5" s="15">
        <v>6.7599999999999995e-04</v>
      </c>
      <c r="C5" s="6">
        <v>5</v>
      </c>
      <c r="D5" s="13">
        <v>1428</v>
      </c>
      <c r="E5" s="6">
        <v>11.880000000000001</v>
      </c>
      <c r="F5" s="13"/>
      <c r="G5" s="13">
        <v>7</v>
      </c>
    </row>
    <row r="6" ht="14.25">
      <c r="A6" s="13" t="s">
        <v>8</v>
      </c>
      <c r="B6" s="15">
        <v>1.2600000000000001e-03</v>
      </c>
      <c r="C6" s="6">
        <v>5</v>
      </c>
      <c r="D6" s="13">
        <v>1395</v>
      </c>
      <c r="E6" s="6">
        <v>12.1</v>
      </c>
      <c r="F6" s="13"/>
      <c r="G6" s="13">
        <v>7</v>
      </c>
    </row>
    <row r="7" ht="14.25">
      <c r="A7" s="13" t="s">
        <v>5</v>
      </c>
      <c r="B7" s="16">
        <v>4.3899999999999999e-04</v>
      </c>
      <c r="C7" s="4">
        <v>4</v>
      </c>
      <c r="D7" s="13">
        <v>3622</v>
      </c>
      <c r="E7" s="6">
        <v>12.220000000000001</v>
      </c>
      <c r="F7" s="13"/>
      <c r="G7" s="13">
        <v>7</v>
      </c>
    </row>
    <row r="8" ht="156.75">
      <c r="A8" s="13"/>
      <c r="B8" s="13"/>
      <c r="C8" s="13"/>
      <c r="D8" s="13"/>
      <c r="E8" s="13"/>
      <c r="F8" s="2" t="s">
        <v>52</v>
      </c>
    </row>
  </sheetData>
  <printOptions headings="0" gridLines="0"/>
  <pageMargins left="0.69999999999999996" right="0.69999999999999996" top="0.75" bottom="0.75" header="0.29999999999999999" footer="0.29999999999999999"/>
  <pageSetup paperSize="1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bestFit="1" min="1" max="1" width="25.09375"/>
    <col bestFit="1" min="2" max="2" width="12.33203125"/>
    <col bestFit="1" min="3" max="3" width="13.640625"/>
    <col bestFit="1" min="4" max="4" width="17.9140625"/>
    <col bestFit="1" min="5" max="5" width="17.4140625"/>
    <col bestFit="1" customWidth="1" min="6" max="6" width="37.19140625"/>
  </cols>
  <sheetData>
    <row r="1" ht="14.25">
      <c r="A1" s="13" t="s">
        <v>10</v>
      </c>
      <c r="B1" s="13" t="s">
        <v>1</v>
      </c>
      <c r="C1" s="13" t="s">
        <v>2</v>
      </c>
      <c r="D1" s="13" t="s">
        <v>14</v>
      </c>
      <c r="E1" s="13" t="s">
        <v>11</v>
      </c>
      <c r="F1" s="13" t="s">
        <v>15</v>
      </c>
      <c r="G1" s="13" t="s">
        <v>16</v>
      </c>
    </row>
    <row r="2" ht="14.25">
      <c r="A2" s="13" t="s">
        <v>7</v>
      </c>
      <c r="B2" s="23">
        <v>9.87e-05</v>
      </c>
      <c r="C2" s="19">
        <v>3</v>
      </c>
      <c r="D2" s="1">
        <v>487</v>
      </c>
      <c r="E2" s="19">
        <v>45.289999999999999</v>
      </c>
      <c r="F2" s="13"/>
      <c r="G2" s="13">
        <v>5</v>
      </c>
    </row>
    <row r="3" ht="14.25">
      <c r="A3" s="13" t="s">
        <v>4</v>
      </c>
      <c r="B3" s="23">
        <v>8.6899999999999998e-05</v>
      </c>
      <c r="C3" s="17">
        <v>5</v>
      </c>
      <c r="D3">
        <v>463</v>
      </c>
      <c r="E3" s="22">
        <v>23.079999999999998</v>
      </c>
      <c r="F3" s="2"/>
      <c r="G3" s="13">
        <v>8</v>
      </c>
    </row>
    <row r="4" ht="14.25">
      <c r="A4" s="13" t="s">
        <v>6</v>
      </c>
      <c r="B4" s="24">
        <v>3.9599999999999998e-04</v>
      </c>
      <c r="C4" s="19">
        <v>3</v>
      </c>
      <c r="D4">
        <v>3558</v>
      </c>
      <c r="E4" s="17">
        <v>12.550000000000001</v>
      </c>
      <c r="F4" s="13"/>
      <c r="G4" s="13">
        <v>6</v>
      </c>
    </row>
    <row r="5" ht="14.25">
      <c r="A5" s="13" t="s">
        <v>9</v>
      </c>
      <c r="B5" s="25">
        <v>7.94e-04</v>
      </c>
      <c r="C5" s="22">
        <v>4</v>
      </c>
      <c r="D5">
        <v>1507</v>
      </c>
      <c r="E5" s="17">
        <v>12.99</v>
      </c>
      <c r="F5" s="13"/>
      <c r="G5" s="13">
        <v>6</v>
      </c>
    </row>
    <row r="6" ht="14.25">
      <c r="A6" s="13" t="s">
        <v>8</v>
      </c>
      <c r="B6" s="25">
        <v>1.1800000000000001e-03</v>
      </c>
      <c r="C6" s="17">
        <v>5</v>
      </c>
      <c r="D6">
        <v>1369</v>
      </c>
      <c r="E6" s="17">
        <v>12.800000000000001</v>
      </c>
      <c r="F6" s="13"/>
      <c r="G6" s="13">
        <v>7</v>
      </c>
    </row>
    <row r="7" ht="14.25">
      <c r="A7" s="13" t="s">
        <v>5</v>
      </c>
      <c r="B7" s="24">
        <v>5.6599999999999999e-04</v>
      </c>
      <c r="C7" s="19">
        <v>3</v>
      </c>
      <c r="D7">
        <v>4111</v>
      </c>
      <c r="E7" s="17">
        <v>14.6</v>
      </c>
      <c r="F7" s="13"/>
      <c r="G7" s="13">
        <v>6</v>
      </c>
    </row>
    <row r="8" ht="156.75">
      <c r="A8" s="13"/>
      <c r="B8" s="13"/>
      <c r="C8" s="13"/>
      <c r="D8" s="13"/>
      <c r="E8" s="13"/>
      <c r="F8" s="2" t="s">
        <v>52</v>
      </c>
    </row>
  </sheetData>
  <printOptions headings="0" gridLines="0"/>
  <pageMargins left="0.69999999999999996" right="0.69999999999999996" top="0.75" bottom="0.75" header="0.29999999999999999" footer="0.29999999999999999"/>
  <pageSetup paperSize="1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bestFit="1" min="1" max="1" width="25.09375"/>
    <col bestFit="1" min="2" max="2" width="12.33203125"/>
    <col bestFit="1" min="3" max="3" width="13.640625"/>
    <col bestFit="1" min="4" max="4" width="17.9140625"/>
    <col bestFit="1" min="5" max="5" width="17.4140625"/>
    <col bestFit="1" customWidth="1" min="6" max="6" width="37.19140625"/>
  </cols>
  <sheetData>
    <row r="1" ht="14.25">
      <c r="A1" s="13" t="s">
        <v>10</v>
      </c>
      <c r="B1" s="13" t="s">
        <v>1</v>
      </c>
      <c r="C1" s="13" t="s">
        <v>2</v>
      </c>
      <c r="D1" s="13" t="s">
        <v>14</v>
      </c>
      <c r="E1" s="13" t="s">
        <v>11</v>
      </c>
      <c r="F1" s="13" t="s">
        <v>15</v>
      </c>
      <c r="G1" s="13" t="s">
        <v>16</v>
      </c>
    </row>
    <row r="2" ht="14.25">
      <c r="A2" s="13" t="s">
        <v>7</v>
      </c>
      <c r="B2" s="18">
        <v>9.5500000000000004e-05</v>
      </c>
      <c r="C2" s="19">
        <v>3</v>
      </c>
      <c r="D2" s="1">
        <v>479</v>
      </c>
      <c r="E2" s="19">
        <v>25.91</v>
      </c>
      <c r="F2" s="13"/>
      <c r="G2" s="13">
        <v>5</v>
      </c>
    </row>
    <row r="3" ht="14.25">
      <c r="A3" s="13" t="s">
        <v>4</v>
      </c>
      <c r="B3" s="18">
        <v>8.9599999999999996e-05</v>
      </c>
      <c r="C3" s="17">
        <v>5</v>
      </c>
      <c r="D3">
        <v>470</v>
      </c>
      <c r="E3" s="19">
        <v>23.899999999999999</v>
      </c>
      <c r="F3" s="2"/>
      <c r="G3" s="13">
        <v>7</v>
      </c>
    </row>
    <row r="4" ht="13.5" customHeight="1">
      <c r="A4" s="13" t="s">
        <v>6</v>
      </c>
      <c r="B4" s="21">
        <v>4.3899999999999999e-04</v>
      </c>
      <c r="C4" s="22">
        <v>4</v>
      </c>
      <c r="D4">
        <v>3666</v>
      </c>
      <c r="E4" s="22">
        <v>17.100000000000001</v>
      </c>
      <c r="F4" s="13"/>
      <c r="G4" s="13">
        <v>6</v>
      </c>
    </row>
    <row r="5" ht="14.25">
      <c r="A5" s="13" t="s">
        <v>9</v>
      </c>
      <c r="B5" s="21">
        <v>6.38e-04</v>
      </c>
      <c r="C5" s="17">
        <v>5</v>
      </c>
      <c r="D5">
        <v>1403</v>
      </c>
      <c r="E5" s="17">
        <v>13.640000000000001</v>
      </c>
      <c r="F5" s="13"/>
      <c r="G5" s="13">
        <v>8</v>
      </c>
    </row>
    <row r="6" ht="14.25">
      <c r="A6" s="13" t="s">
        <v>8</v>
      </c>
      <c r="B6" s="20">
        <v>1.41e-03</v>
      </c>
      <c r="C6" s="17">
        <v>5</v>
      </c>
      <c r="D6">
        <v>1447</v>
      </c>
      <c r="E6" s="17">
        <v>13.07</v>
      </c>
      <c r="F6" s="13"/>
      <c r="G6" s="13">
        <v>7</v>
      </c>
    </row>
    <row r="7" ht="14.25">
      <c r="A7" s="13" t="s">
        <v>5</v>
      </c>
      <c r="B7" s="21">
        <v>6.7500000000000004e-04</v>
      </c>
      <c r="C7" s="22">
        <v>4</v>
      </c>
      <c r="D7">
        <v>4532</v>
      </c>
      <c r="E7" s="19">
        <v>30.579999999999998</v>
      </c>
      <c r="F7" s="13"/>
      <c r="G7" s="13">
        <v>5</v>
      </c>
    </row>
    <row r="8" ht="156.75">
      <c r="A8" s="13"/>
      <c r="B8" s="13"/>
      <c r="C8" s="13"/>
      <c r="D8" s="13"/>
      <c r="E8" s="13"/>
      <c r="F8" s="2" t="s">
        <v>52</v>
      </c>
    </row>
  </sheetData>
  <printOptions headings="0" gridLines="0"/>
  <pageMargins left="0.69999999999999996" right="0.69999999999999996" top="0.75" bottom="0.75" header="0.29999999999999999" footer="0.29999999999999999"/>
  <pageSetup paperSize="1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bestFit="1" min="1" max="1" width="25.09375"/>
    <col bestFit="1" min="2" max="2" width="12.33203125"/>
    <col bestFit="1" min="3" max="3" width="13.640625"/>
    <col bestFit="1" min="4" max="4" width="17.9140625"/>
    <col bestFit="1" min="5" max="5" width="17.4140625"/>
    <col bestFit="1" customWidth="1" min="6" max="6" width="37.19140625"/>
  </cols>
  <sheetData>
    <row r="1" ht="14.25">
      <c r="A1" s="13" t="s">
        <v>10</v>
      </c>
      <c r="B1" s="13" t="s">
        <v>1</v>
      </c>
      <c r="C1" s="13" t="s">
        <v>2</v>
      </c>
      <c r="D1" s="13" t="s">
        <v>14</v>
      </c>
      <c r="E1" s="13" t="s">
        <v>11</v>
      </c>
      <c r="F1" s="13" t="s">
        <v>15</v>
      </c>
      <c r="G1" s="13" t="s">
        <v>16</v>
      </c>
    </row>
    <row r="2" ht="14.25">
      <c r="A2" s="13" t="s">
        <v>7</v>
      </c>
      <c r="B2" s="26">
        <v>8.5900000000000001e-05</v>
      </c>
      <c r="C2" s="6">
        <v>5</v>
      </c>
      <c r="D2" s="2">
        <v>464</v>
      </c>
      <c r="E2" s="4">
        <v>18.23</v>
      </c>
      <c r="F2" s="13"/>
      <c r="G2" s="13">
        <v>8</v>
      </c>
    </row>
    <row r="3" ht="14.25">
      <c r="A3" s="13" t="s">
        <v>4</v>
      </c>
      <c r="B3" s="26">
        <v>9.1100000000000005e-05</v>
      </c>
      <c r="C3" s="6">
        <v>5</v>
      </c>
      <c r="D3" s="13">
        <v>474</v>
      </c>
      <c r="E3" s="10">
        <v>21.57</v>
      </c>
      <c r="F3" s="2"/>
      <c r="G3" s="13">
        <v>7</v>
      </c>
    </row>
    <row r="4" ht="14.25">
      <c r="A4" s="13" t="s">
        <v>6</v>
      </c>
      <c r="B4" s="27">
        <v>4.08e-04</v>
      </c>
      <c r="C4" s="10">
        <v>3</v>
      </c>
      <c r="D4" s="13">
        <v>3589</v>
      </c>
      <c r="E4" s="6">
        <v>12.9</v>
      </c>
      <c r="F4" s="13"/>
      <c r="G4" s="13">
        <v>6</v>
      </c>
    </row>
    <row r="5" ht="14.25">
      <c r="A5" s="13" t="s">
        <v>9</v>
      </c>
      <c r="B5" s="27">
        <v>7.2999999999999996e-04</v>
      </c>
      <c r="C5" s="6">
        <v>5</v>
      </c>
      <c r="D5" s="13">
        <v>1464</v>
      </c>
      <c r="E5" s="6">
        <v>12.050000000000001</v>
      </c>
      <c r="F5" s="13"/>
      <c r="G5" s="13">
        <v>8</v>
      </c>
    </row>
    <row r="6" ht="14.25">
      <c r="A6" s="13" t="s">
        <v>8</v>
      </c>
      <c r="B6" s="28">
        <v>1.3500000000000001e-03</v>
      </c>
      <c r="C6" s="6">
        <v>5</v>
      </c>
      <c r="D6" s="13">
        <v>1426</v>
      </c>
      <c r="E6" s="6">
        <v>12.890000000000001</v>
      </c>
      <c r="F6" s="13"/>
      <c r="G6" s="13">
        <v>7</v>
      </c>
    </row>
    <row r="7" ht="14.25">
      <c r="A7" s="13" t="s">
        <v>5</v>
      </c>
      <c r="B7" s="27">
        <v>8.43e-04</v>
      </c>
      <c r="C7" s="4">
        <v>4</v>
      </c>
      <c r="D7" s="13">
        <v>5176</v>
      </c>
      <c r="E7" s="4">
        <v>17.34</v>
      </c>
      <c r="F7" s="13"/>
      <c r="G7" s="13">
        <v>6</v>
      </c>
    </row>
    <row r="8" ht="156.75">
      <c r="A8" s="13"/>
      <c r="B8" s="13"/>
      <c r="C8" s="13"/>
      <c r="D8" s="13"/>
      <c r="E8" s="13"/>
      <c r="F8" s="2" t="s">
        <v>52</v>
      </c>
    </row>
  </sheetData>
  <printOptions headings="0" gridLines="0"/>
  <pageMargins left="0.69999999999999996" right="0.69999999999999996" top="0.75" bottom="0.75" header="0.29999999999999999" footer="0.29999999999999999"/>
  <pageSetup paperSize="1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bestFit="1" min="1" max="1" width="25.09375"/>
    <col bestFit="1" min="2" max="2" width="12.33203125"/>
    <col bestFit="1" min="3" max="3" width="13.640625"/>
    <col bestFit="1" min="4" max="4" width="17.9140625"/>
    <col bestFit="1" min="5" max="5" width="17.4140625"/>
    <col bestFit="1" customWidth="1" min="6" max="6" width="37.19140625"/>
  </cols>
  <sheetData>
    <row r="1" ht="14.25">
      <c r="A1" s="13" t="s">
        <v>10</v>
      </c>
      <c r="B1" s="13" t="s">
        <v>1</v>
      </c>
      <c r="C1" s="13" t="s">
        <v>2</v>
      </c>
      <c r="D1" s="13" t="s">
        <v>14</v>
      </c>
      <c r="E1" s="13" t="s">
        <v>11</v>
      </c>
      <c r="F1" s="13" t="s">
        <v>15</v>
      </c>
      <c r="G1" s="13" t="s">
        <v>16</v>
      </c>
    </row>
    <row r="2" ht="14.25">
      <c r="A2" s="13" t="s">
        <v>7</v>
      </c>
      <c r="B2" s="14">
        <v>9.7899999999999994e-05</v>
      </c>
      <c r="C2" s="4">
        <v>5</v>
      </c>
      <c r="D2" s="2">
        <v>485</v>
      </c>
      <c r="E2" s="10">
        <v>27.629999999999999</v>
      </c>
      <c r="F2" s="13"/>
      <c r="G2" s="13">
        <v>6</v>
      </c>
    </row>
    <row r="3" ht="14.25">
      <c r="A3" s="13" t="s">
        <v>4</v>
      </c>
      <c r="B3" s="14">
        <v>9.8300000000000004e-05</v>
      </c>
      <c r="C3" s="10">
        <v>3</v>
      </c>
      <c r="D3" s="13">
        <v>493</v>
      </c>
      <c r="E3" s="10">
        <v>20.219999999999999</v>
      </c>
      <c r="F3" s="2"/>
      <c r="G3" s="13">
        <v>5</v>
      </c>
    </row>
    <row r="4" ht="14.25">
      <c r="A4" s="13" t="s">
        <v>6</v>
      </c>
      <c r="B4" s="16">
        <v>3.8999999999999999e-04</v>
      </c>
      <c r="C4" s="4">
        <v>5</v>
      </c>
      <c r="D4" s="13">
        <v>3543</v>
      </c>
      <c r="E4" s="4">
        <v>12.359999999999999</v>
      </c>
      <c r="F4" s="13"/>
      <c r="G4" s="13">
        <v>6</v>
      </c>
    </row>
    <row r="5" ht="14.25">
      <c r="A5" s="13" t="s">
        <v>9</v>
      </c>
      <c r="B5" s="16">
        <v>6.6799999999999997e-04</v>
      </c>
      <c r="C5" s="6">
        <v>5</v>
      </c>
      <c r="D5" s="13">
        <v>1423</v>
      </c>
      <c r="E5" s="4">
        <v>11.359999999999999</v>
      </c>
      <c r="F5" s="13"/>
      <c r="G5" s="13">
        <v>7</v>
      </c>
    </row>
    <row r="6" ht="14.25">
      <c r="A6" s="13" t="s">
        <v>8</v>
      </c>
      <c r="B6" s="15">
        <v>1.4300000000000001e-03</v>
      </c>
      <c r="C6" s="4">
        <v>5</v>
      </c>
      <c r="D6" s="13">
        <v>1452</v>
      </c>
      <c r="E6" s="4">
        <v>11.4</v>
      </c>
      <c r="F6" s="13"/>
      <c r="G6" s="13">
        <v>5</v>
      </c>
    </row>
    <row r="7" ht="14.25">
      <c r="A7" s="13" t="s">
        <v>5</v>
      </c>
      <c r="B7" s="16">
        <v>4.35e-04</v>
      </c>
      <c r="C7" s="10">
        <v>3</v>
      </c>
      <c r="D7" s="13">
        <v>3607</v>
      </c>
      <c r="E7" s="6">
        <v>8.2400000000000002</v>
      </c>
      <c r="F7" s="13"/>
      <c r="G7" s="13">
        <v>6</v>
      </c>
    </row>
    <row r="8" ht="128.25">
      <c r="A8" s="13"/>
      <c r="B8" s="13"/>
      <c r="C8" s="13"/>
      <c r="D8" s="13"/>
      <c r="E8" s="13"/>
      <c r="F8" s="3" t="s">
        <v>52</v>
      </c>
    </row>
  </sheetData>
  <printOptions headings="0" gridLines="0"/>
  <pageMargins left="0.69999999999999996" right="0.69999999999999996" top="0.75" bottom="0.75" header="0.29999999999999999" footer="0.29999999999999999"/>
  <pageSetup paperSize="1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bestFit="1" min="1" max="1" width="17.9140625"/>
    <col bestFit="1" min="2" max="2" width="11.28125"/>
    <col bestFit="1" min="3" max="3" width="13.61328125"/>
    <col bestFit="1" min="4" max="4" width="17.28125"/>
    <col bestFit="1" min="5" max="5" width="19.28125"/>
    <col bestFit="1" min="6" max="6" width="18.73046875"/>
    <col bestFit="1" min="7" max="7" width="17.9140625"/>
    <col customWidth="1" min="8" max="8" width="30.7109375"/>
  </cols>
  <sheetData>
    <row r="1" ht="14.25">
      <c r="A1" s="13" t="s">
        <v>10</v>
      </c>
      <c r="B1" s="13" t="s">
        <v>1</v>
      </c>
      <c r="C1" s="13" t="s">
        <v>2</v>
      </c>
      <c r="D1" s="13" t="s">
        <v>11</v>
      </c>
      <c r="E1" s="13" t="s">
        <v>12</v>
      </c>
      <c r="F1" s="13" t="s">
        <v>13</v>
      </c>
      <c r="G1" s="13" t="s">
        <v>14</v>
      </c>
      <c r="H1" s="13" t="s">
        <v>15</v>
      </c>
      <c r="I1" s="13" t="s">
        <v>16</v>
      </c>
    </row>
    <row r="2" ht="14.25">
      <c r="A2" s="13" t="s">
        <v>4</v>
      </c>
      <c r="B2" s="14">
        <v>1.6200000000000001e-04</v>
      </c>
      <c r="C2" s="6">
        <v>5</v>
      </c>
      <c r="D2" s="10">
        <v>20.350000000000001</v>
      </c>
      <c r="E2" t="s">
        <v>17</v>
      </c>
      <c r="F2" t="s">
        <v>18</v>
      </c>
      <c r="G2" s="1">
        <v>526</v>
      </c>
      <c r="H2" s="2"/>
      <c r="I2" s="13">
        <v>7</v>
      </c>
    </row>
    <row r="3" ht="14.25">
      <c r="A3" s="13" t="s">
        <v>5</v>
      </c>
      <c r="B3" s="15">
        <v>3.8999999999999999e-04</v>
      </c>
      <c r="C3" s="6">
        <v>5</v>
      </c>
      <c r="D3" s="4">
        <v>14.140000000000001</v>
      </c>
      <c r="E3" t="s">
        <v>19</v>
      </c>
      <c r="F3" t="s">
        <v>20</v>
      </c>
      <c r="G3">
        <v>3423</v>
      </c>
      <c r="H3" s="13"/>
      <c r="I3" s="13">
        <v>6</v>
      </c>
    </row>
    <row r="4" ht="14.25">
      <c r="A4" s="13" t="s">
        <v>6</v>
      </c>
      <c r="B4" s="15">
        <v>4.2900000000000002e-04</v>
      </c>
      <c r="C4" s="6">
        <v>5</v>
      </c>
      <c r="D4" s="6">
        <v>10.390000000000001</v>
      </c>
      <c r="E4" t="s">
        <v>21</v>
      </c>
      <c r="F4" t="s">
        <v>22</v>
      </c>
      <c r="G4">
        <v>3626</v>
      </c>
      <c r="H4" s="13"/>
      <c r="I4" s="13">
        <v>7</v>
      </c>
    </row>
    <row r="5" ht="14.25">
      <c r="A5" s="13" t="s">
        <v>23</v>
      </c>
      <c r="B5" s="15">
        <v>3.8999999999999998e-03</v>
      </c>
      <c r="C5" s="10">
        <v>3</v>
      </c>
      <c r="D5" s="6">
        <v>10.640000000000001</v>
      </c>
      <c r="E5" t="s">
        <v>24</v>
      </c>
      <c r="F5" t="s">
        <v>25</v>
      </c>
      <c r="G5">
        <v>25673</v>
      </c>
      <c r="H5" s="13"/>
      <c r="I5" s="13">
        <v>5</v>
      </c>
    </row>
    <row r="6" ht="14.25">
      <c r="A6" s="13" t="s">
        <v>7</v>
      </c>
      <c r="B6" s="14">
        <v>1.18e-04</v>
      </c>
      <c r="C6" s="6">
        <v>5</v>
      </c>
      <c r="D6" s="10">
        <v>21.489999999999998</v>
      </c>
      <c r="E6" t="s">
        <v>26</v>
      </c>
      <c r="F6" t="s">
        <v>27</v>
      </c>
      <c r="G6">
        <v>532</v>
      </c>
      <c r="H6" s="13"/>
      <c r="I6" s="13">
        <v>7</v>
      </c>
    </row>
    <row r="7" ht="99.75">
      <c r="H7" s="3" t="s">
        <v>28</v>
      </c>
    </row>
  </sheetData>
  <printOptions headings="0" gridLines="0"/>
  <pageMargins left="0.69999999999999996" right="0.69999999999999996" top="0.75" bottom="0.75" header="0.29999999999999999" footer="0.29999999999999999"/>
  <pageSetup paperSize="1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bestFit="1" min="1" max="1" width="17.9140625"/>
    <col bestFit="1" min="2" max="2" width="11.28125"/>
    <col bestFit="1" min="3" max="3" width="13.640625"/>
    <col bestFit="1" min="4" max="4" width="18.73046875"/>
    <col bestFit="1" min="5" max="5" width="17.9140625"/>
    <col bestFit="1" min="6" max="6" width="17.4140625"/>
    <col bestFit="1" customWidth="1" min="7" max="7" width="37.19140625"/>
  </cols>
  <sheetData>
    <row r="1" ht="14.25">
      <c r="A1" s="13" t="s">
        <v>10</v>
      </c>
      <c r="B1" s="13" t="s">
        <v>1</v>
      </c>
      <c r="C1" s="13" t="s">
        <v>2</v>
      </c>
      <c r="D1" s="13" t="s">
        <v>13</v>
      </c>
      <c r="E1" s="13" t="s">
        <v>14</v>
      </c>
      <c r="F1" s="13" t="s">
        <v>11</v>
      </c>
      <c r="G1" s="13" t="s">
        <v>15</v>
      </c>
      <c r="H1" s="13" t="s">
        <v>16</v>
      </c>
    </row>
    <row r="2" ht="14.25">
      <c r="A2" s="13" t="s">
        <v>4</v>
      </c>
      <c r="B2" s="14">
        <v>1.27e-04</v>
      </c>
      <c r="C2" s="6">
        <v>5</v>
      </c>
      <c r="D2" t="s">
        <v>29</v>
      </c>
      <c r="E2" s="1">
        <v>555</v>
      </c>
      <c r="F2" s="10">
        <v>19.469999999999999</v>
      </c>
      <c r="G2" s="2"/>
      <c r="H2" s="13">
        <v>7</v>
      </c>
    </row>
    <row r="3" ht="14.25">
      <c r="A3" s="13" t="s">
        <v>5</v>
      </c>
      <c r="B3" s="15">
        <v>5.0799999999999999e-04</v>
      </c>
      <c r="C3" s="6">
        <v>5</v>
      </c>
      <c r="D3" t="s">
        <v>30</v>
      </c>
      <c r="E3">
        <v>3876</v>
      </c>
      <c r="F3" s="4">
        <v>17.300000000000001</v>
      </c>
      <c r="G3" s="13"/>
      <c r="H3" s="13">
        <v>6</v>
      </c>
    </row>
    <row r="4" ht="14.25">
      <c r="A4" s="13" t="s">
        <v>6</v>
      </c>
      <c r="B4" s="16">
        <v>4.0499999999999998e-04</v>
      </c>
      <c r="C4" s="10">
        <v>4</v>
      </c>
      <c r="D4" t="s">
        <v>31</v>
      </c>
      <c r="E4">
        <v>3566</v>
      </c>
      <c r="F4" s="17">
        <v>11.26</v>
      </c>
      <c r="G4" s="13"/>
      <c r="H4" s="13">
        <v>6</v>
      </c>
    </row>
    <row r="5" ht="14.25">
      <c r="A5" s="13" t="s">
        <v>23</v>
      </c>
      <c r="B5" s="15">
        <v>3.8899999999999998e-03</v>
      </c>
      <c r="C5" s="10">
        <v>4</v>
      </c>
      <c r="D5" t="s">
        <v>32</v>
      </c>
      <c r="E5">
        <v>25667</v>
      </c>
      <c r="F5" s="6">
        <v>11.41</v>
      </c>
      <c r="G5" s="13"/>
      <c r="H5" s="13">
        <v>5</v>
      </c>
    </row>
    <row r="6" ht="14.25">
      <c r="A6" s="13" t="s">
        <v>7</v>
      </c>
      <c r="B6" s="14">
        <v>1.2e-04</v>
      </c>
      <c r="C6" s="6">
        <v>5</v>
      </c>
      <c r="D6" t="s">
        <v>33</v>
      </c>
      <c r="E6">
        <v>527</v>
      </c>
      <c r="F6" s="10">
        <v>29.899999999999999</v>
      </c>
      <c r="G6" s="13"/>
      <c r="H6" s="13">
        <v>7</v>
      </c>
    </row>
    <row r="7" ht="85.5">
      <c r="A7" s="13"/>
      <c r="B7" s="13"/>
      <c r="C7" s="13"/>
      <c r="D7" s="13"/>
      <c r="E7" s="13"/>
      <c r="F7" s="13"/>
      <c r="G7" s="2" t="s">
        <v>28</v>
      </c>
    </row>
  </sheetData>
  <printOptions headings="0" gridLines="0"/>
  <pageMargins left="0.69999999999999996" right="0.69999999999999996" top="0.75" bottom="0.75" header="0.29999999999999999" footer="0.29999999999999999"/>
  <pageSetup paperSize="1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bestFit="1" min="1" max="1" width="17.9140625"/>
    <col bestFit="1" min="2" max="2" width="11.28125"/>
    <col bestFit="1" min="3" max="3" width="13.640625"/>
    <col bestFit="1" min="4" max="4" width="18.73046875"/>
    <col bestFit="1" min="5" max="5" width="17.9140625"/>
    <col bestFit="1" min="6" max="6" width="17.4140625"/>
    <col bestFit="1" customWidth="1" min="7" max="7" width="37.19140625"/>
  </cols>
  <sheetData>
    <row r="1" ht="14.25">
      <c r="A1" s="13" t="s">
        <v>10</v>
      </c>
      <c r="B1" s="13" t="s">
        <v>1</v>
      </c>
      <c r="C1" s="13" t="s">
        <v>2</v>
      </c>
      <c r="D1" s="13" t="s">
        <v>13</v>
      </c>
      <c r="E1" s="13" t="s">
        <v>14</v>
      </c>
      <c r="F1" s="13" t="s">
        <v>11</v>
      </c>
      <c r="G1" s="13" t="s">
        <v>15</v>
      </c>
      <c r="H1" s="13" t="s">
        <v>16</v>
      </c>
    </row>
    <row r="2" ht="14.25">
      <c r="A2" s="13" t="s">
        <v>4</v>
      </c>
      <c r="B2" s="14">
        <v>1.5300000000000001e-04</v>
      </c>
      <c r="C2" s="6">
        <v>5</v>
      </c>
      <c r="D2" t="s">
        <v>34</v>
      </c>
      <c r="E2" s="1">
        <v>626</v>
      </c>
      <c r="F2" s="10">
        <v>30.170000000000002</v>
      </c>
      <c r="G2" s="2"/>
      <c r="H2" s="13">
        <v>7</v>
      </c>
    </row>
    <row r="3" ht="14.25">
      <c r="A3" s="13" t="s">
        <v>5</v>
      </c>
      <c r="B3" s="15">
        <v>5.5900000000000004e-04</v>
      </c>
      <c r="C3" s="6">
        <v>5</v>
      </c>
      <c r="D3" t="s">
        <v>35</v>
      </c>
      <c r="E3">
        <v>4073</v>
      </c>
      <c r="F3" s="6">
        <v>19.550000000000001</v>
      </c>
      <c r="G3" s="13"/>
      <c r="H3" s="13">
        <v>7</v>
      </c>
    </row>
    <row r="4" ht="14.25">
      <c r="A4" s="13" t="s">
        <v>6</v>
      </c>
      <c r="B4" s="16">
        <v>4.6900000000000002e-04</v>
      </c>
      <c r="C4" s="6">
        <v>5</v>
      </c>
      <c r="D4" t="s">
        <v>36</v>
      </c>
      <c r="E4">
        <v>3727</v>
      </c>
      <c r="F4" s="6">
        <v>15.26</v>
      </c>
      <c r="G4" s="13"/>
      <c r="H4" s="13">
        <v>8</v>
      </c>
    </row>
    <row r="5" ht="14.25">
      <c r="A5" s="13" t="s">
        <v>23</v>
      </c>
      <c r="B5" s="10">
        <v>0</v>
      </c>
      <c r="C5" s="10">
        <v>0</v>
      </c>
      <c r="D5">
        <v>0</v>
      </c>
      <c r="E5">
        <v>0</v>
      </c>
      <c r="F5" s="10">
        <v>0</v>
      </c>
      <c r="G5" s="13"/>
      <c r="H5" s="13">
        <v>3</v>
      </c>
      <c r="I5" t="s">
        <v>37</v>
      </c>
    </row>
    <row r="6" ht="14.25">
      <c r="A6" s="13" t="s">
        <v>7</v>
      </c>
      <c r="B6" s="14">
        <v>1.7200000000000001e-04</v>
      </c>
      <c r="C6" s="6">
        <v>5</v>
      </c>
      <c r="D6" t="s">
        <v>38</v>
      </c>
      <c r="E6">
        <v>573</v>
      </c>
      <c r="F6" s="10">
        <v>34.030000000000001</v>
      </c>
      <c r="G6" s="13"/>
      <c r="H6" s="13">
        <v>7</v>
      </c>
    </row>
    <row r="7" ht="85.5">
      <c r="A7" s="13"/>
      <c r="B7" s="13"/>
      <c r="C7" s="13"/>
      <c r="D7" s="13"/>
      <c r="E7" s="13"/>
      <c r="F7" s="13"/>
      <c r="G7" s="2" t="s">
        <v>28</v>
      </c>
    </row>
  </sheetData>
  <printOptions headings="0" gridLines="0"/>
  <pageMargins left="0.69999999999999996" right="0.69999999999999996" top="0.75" bottom="0.75" header="0.29999999999999999" footer="0.29999999999999999"/>
  <pageSetup paperSize="1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bestFit="1" min="1" max="1" width="17.9140625"/>
    <col bestFit="1" min="2" max="2" width="11.28125"/>
    <col bestFit="1" min="3" max="3" width="13.640625"/>
    <col bestFit="1" min="4" max="4" width="18.73046875"/>
    <col bestFit="1" min="5" max="5" width="17.9140625"/>
    <col bestFit="1" min="6" max="6" width="17.4140625"/>
    <col bestFit="1" customWidth="1" min="7" max="7" width="37.19140625"/>
  </cols>
  <sheetData>
    <row r="1" ht="14.25">
      <c r="A1" s="13" t="s">
        <v>10</v>
      </c>
      <c r="B1" s="13" t="s">
        <v>1</v>
      </c>
      <c r="C1" s="13" t="s">
        <v>2</v>
      </c>
      <c r="D1" s="13" t="s">
        <v>13</v>
      </c>
      <c r="E1" s="13" t="s">
        <v>14</v>
      </c>
      <c r="F1" s="13" t="s">
        <v>11</v>
      </c>
      <c r="G1" s="13" t="s">
        <v>15</v>
      </c>
      <c r="H1" s="13" t="s">
        <v>16</v>
      </c>
    </row>
    <row r="2" ht="14.25">
      <c r="A2" s="13" t="s">
        <v>4</v>
      </c>
      <c r="B2" s="18">
        <v>2.03e-04</v>
      </c>
      <c r="C2" s="19">
        <v>3</v>
      </c>
      <c r="D2" s="8" t="s">
        <v>39</v>
      </c>
      <c r="E2" s="1">
        <v>767</v>
      </c>
      <c r="F2" s="19">
        <v>32.259999999999998</v>
      </c>
      <c r="G2" s="2"/>
      <c r="H2" s="13">
        <v>5</v>
      </c>
    </row>
    <row r="3" ht="14.25">
      <c r="A3" s="13" t="s">
        <v>5</v>
      </c>
      <c r="B3" s="20">
        <v>7.8399999999999997e-04</v>
      </c>
      <c r="C3" s="17">
        <v>5</v>
      </c>
      <c r="D3" s="8" t="s">
        <v>40</v>
      </c>
      <c r="E3">
        <v>4949</v>
      </c>
      <c r="F3" s="19">
        <v>28.27</v>
      </c>
      <c r="G3" s="13"/>
      <c r="H3" s="13">
        <v>5</v>
      </c>
    </row>
    <row r="4" ht="14.25">
      <c r="A4" s="13" t="s">
        <v>6</v>
      </c>
      <c r="B4" s="21">
        <v>4.7100000000000001e-04</v>
      </c>
      <c r="C4" s="17">
        <v>5</v>
      </c>
      <c r="D4" s="8" t="s">
        <v>41</v>
      </c>
      <c r="E4">
        <v>3744</v>
      </c>
      <c r="F4" s="17">
        <v>15.109999999999999</v>
      </c>
      <c r="G4" s="13"/>
      <c r="H4" s="13">
        <v>8</v>
      </c>
    </row>
    <row r="5" ht="14.25">
      <c r="A5" s="13" t="s">
        <v>23</v>
      </c>
      <c r="B5" s="20">
        <v>3.96e-03</v>
      </c>
      <c r="C5" s="17">
        <v>5</v>
      </c>
      <c r="D5" s="8" t="s">
        <v>42</v>
      </c>
      <c r="E5">
        <v>25787</v>
      </c>
      <c r="F5" s="17">
        <v>12.33</v>
      </c>
      <c r="G5" s="13"/>
      <c r="H5" s="13">
        <v>7</v>
      </c>
    </row>
    <row r="6" ht="14.25">
      <c r="A6" s="13" t="s">
        <v>7</v>
      </c>
      <c r="B6" s="18">
        <v>2.43e-04</v>
      </c>
      <c r="C6" s="17">
        <v>5</v>
      </c>
      <c r="D6" s="8" t="s">
        <v>43</v>
      </c>
      <c r="E6">
        <v>847</v>
      </c>
      <c r="F6" s="22">
        <v>21.149999999999999</v>
      </c>
      <c r="G6" s="13"/>
      <c r="H6" s="13">
        <v>8</v>
      </c>
    </row>
    <row r="7" ht="128.25">
      <c r="A7" s="13"/>
      <c r="B7" s="13"/>
      <c r="C7" s="13"/>
      <c r="D7" s="13"/>
      <c r="E7" s="13"/>
      <c r="F7" s="13"/>
      <c r="G7" s="2" t="s">
        <v>44</v>
      </c>
    </row>
  </sheetData>
  <printOptions headings="0" gridLines="0"/>
  <pageMargins left="0.69999999999999996" right="0.69999999999999996" top="0.75" bottom="0.75" header="0.29999999999999999" footer="0.29999999999999999"/>
  <pageSetup paperSize="1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bestFit="1" min="1" max="1" width="17.9140625"/>
    <col bestFit="1" min="2" max="2" width="11.28125"/>
    <col bestFit="1" min="3" max="3" width="13.640625"/>
    <col bestFit="1" min="4" max="4" width="18.73046875"/>
    <col bestFit="1" min="5" max="5" width="17.9140625"/>
    <col bestFit="1" min="6" max="6" width="17.4140625"/>
    <col bestFit="1" customWidth="1" min="7" max="7" width="37.19140625"/>
  </cols>
  <sheetData>
    <row r="1" ht="14.25">
      <c r="A1" s="13" t="s">
        <v>10</v>
      </c>
      <c r="B1" s="13" t="s">
        <v>1</v>
      </c>
      <c r="C1" s="13" t="s">
        <v>2</v>
      </c>
      <c r="D1" s="13" t="s">
        <v>13</v>
      </c>
      <c r="E1" s="13" t="s">
        <v>14</v>
      </c>
      <c r="F1" s="13" t="s">
        <v>11</v>
      </c>
      <c r="G1" s="13" t="s">
        <v>15</v>
      </c>
      <c r="H1" s="13" t="s">
        <v>16</v>
      </c>
    </row>
    <row r="2" ht="14.25">
      <c r="A2" s="13" t="s">
        <v>4</v>
      </c>
      <c r="B2" s="18">
        <v>1.8699999999999999e-04</v>
      </c>
      <c r="C2" s="22">
        <v>5</v>
      </c>
      <c r="D2" t="s">
        <v>45</v>
      </c>
      <c r="E2" s="1">
        <v>725</v>
      </c>
      <c r="F2" s="19">
        <v>28.809999999999999</v>
      </c>
      <c r="G2" s="2"/>
      <c r="H2" s="13">
        <v>6</v>
      </c>
    </row>
    <row r="3" ht="14.25">
      <c r="A3" s="13" t="s">
        <v>5</v>
      </c>
      <c r="B3" s="20">
        <v>1.65e-03</v>
      </c>
      <c r="C3" s="22">
        <v>5</v>
      </c>
      <c r="D3" t="s">
        <v>46</v>
      </c>
      <c r="E3">
        <v>8271</v>
      </c>
      <c r="F3" s="19">
        <v>43.030000000000001</v>
      </c>
      <c r="G3" s="13"/>
      <c r="H3" s="13">
        <v>4</v>
      </c>
    </row>
    <row r="4" ht="14.25">
      <c r="A4" s="13" t="s">
        <v>6</v>
      </c>
      <c r="B4" s="20">
        <v>5.9500000000000004e-04</v>
      </c>
      <c r="C4" s="19">
        <v>4</v>
      </c>
      <c r="D4" t="s">
        <v>47</v>
      </c>
      <c r="E4">
        <v>4054</v>
      </c>
      <c r="F4" s="17">
        <v>10.17</v>
      </c>
      <c r="G4" s="13"/>
      <c r="H4" s="13">
        <v>5</v>
      </c>
    </row>
    <row r="5" ht="14.25">
      <c r="A5" s="13" t="s">
        <v>7</v>
      </c>
      <c r="B5" s="21">
        <v>2.5900000000000001e-04</v>
      </c>
      <c r="C5" s="17">
        <v>5</v>
      </c>
      <c r="D5" t="s">
        <v>48</v>
      </c>
      <c r="E5">
        <v>887</v>
      </c>
      <c r="F5" s="22">
        <v>22.469999999999999</v>
      </c>
      <c r="G5" s="13"/>
      <c r="H5" s="13">
        <v>7</v>
      </c>
    </row>
    <row r="6" ht="128.25">
      <c r="A6" s="13"/>
      <c r="B6" s="13"/>
      <c r="C6" s="13"/>
      <c r="D6" s="13"/>
      <c r="E6" s="13"/>
      <c r="F6" s="13"/>
      <c r="G6" s="2" t="s">
        <v>44</v>
      </c>
    </row>
  </sheetData>
  <printOptions headings="0" gridLines="0"/>
  <pageMargins left="0.69999999999999996" right="0.69999999999999996" top="0.75" bottom="0.75" header="0.29999999999999999" footer="0.29999999999999999"/>
  <pageSetup paperSize="1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bestFit="1" min="1" max="1" width="25.09375"/>
    <col bestFit="1" min="2" max="2" width="11.28125"/>
    <col bestFit="1" min="3" max="3" width="13.640625"/>
    <col bestFit="1" min="4" max="4" width="17.9140625"/>
    <col bestFit="1" min="5" max="5" width="17.4140625"/>
    <col bestFit="1" customWidth="1" min="6" max="6" width="37.19140625"/>
  </cols>
  <sheetData>
    <row r="1" ht="14.25">
      <c r="A1" s="13" t="s">
        <v>10</v>
      </c>
      <c r="B1" s="13" t="s">
        <v>1</v>
      </c>
      <c r="C1" s="13" t="s">
        <v>2</v>
      </c>
      <c r="D1" s="13" t="s">
        <v>14</v>
      </c>
      <c r="E1" s="13" t="s">
        <v>11</v>
      </c>
      <c r="F1" s="13" t="s">
        <v>15</v>
      </c>
      <c r="G1" s="13" t="s">
        <v>16</v>
      </c>
    </row>
    <row r="2" ht="14.25">
      <c r="A2" s="13" t="s">
        <v>4</v>
      </c>
      <c r="B2" s="14">
        <v>1.64e-04</v>
      </c>
      <c r="C2" s="4">
        <v>4</v>
      </c>
      <c r="D2" s="13">
        <v>661</v>
      </c>
      <c r="E2" s="10">
        <v>46.350000000000001</v>
      </c>
      <c r="F2" s="2"/>
      <c r="G2" s="13">
        <v>6</v>
      </c>
    </row>
    <row r="3" ht="14.25">
      <c r="A3" s="13" t="s">
        <v>5</v>
      </c>
      <c r="B3" s="15">
        <v>2.2599999999999999e-03</v>
      </c>
      <c r="C3" s="10">
        <v>3</v>
      </c>
      <c r="D3" s="13">
        <v>10617</v>
      </c>
      <c r="E3" s="10">
        <v>66.489999999999995</v>
      </c>
      <c r="F3" s="13"/>
      <c r="G3" s="13">
        <v>3</v>
      </c>
    </row>
    <row r="4" ht="14.25">
      <c r="A4" s="13" t="s">
        <v>6</v>
      </c>
      <c r="B4" s="16">
        <v>6.3599999999999996e-04</v>
      </c>
      <c r="C4" s="4">
        <v>4</v>
      </c>
      <c r="D4" s="13">
        <v>4153</v>
      </c>
      <c r="E4" s="4">
        <v>15.34</v>
      </c>
      <c r="F4" s="13"/>
      <c r="G4" s="13">
        <v>6</v>
      </c>
    </row>
    <row r="5" ht="14.25">
      <c r="A5" s="13" t="s">
        <v>7</v>
      </c>
      <c r="B5" s="14">
        <v>2.1499999999999999e-04</v>
      </c>
      <c r="C5" s="4">
        <v>4</v>
      </c>
      <c r="D5" s="2">
        <v>773</v>
      </c>
      <c r="E5" s="4">
        <v>17.98</v>
      </c>
      <c r="F5" s="13"/>
      <c r="G5" s="13">
        <v>7</v>
      </c>
    </row>
    <row r="6" ht="14.25">
      <c r="A6" s="13" t="s">
        <v>49</v>
      </c>
      <c r="B6" s="15">
        <v>2.8e-03</v>
      </c>
      <c r="C6" s="6">
        <v>5</v>
      </c>
      <c r="D6" s="2">
        <v>4129</v>
      </c>
      <c r="E6" s="6">
        <v>9.3000000000000007</v>
      </c>
      <c r="F6" s="13"/>
      <c r="G6" s="13">
        <v>7</v>
      </c>
    </row>
    <row r="7" ht="14.25">
      <c r="A7" s="13" t="s">
        <v>8</v>
      </c>
      <c r="B7" s="15">
        <v>2.4299999999999999e-03</v>
      </c>
      <c r="C7" s="6">
        <v>5</v>
      </c>
      <c r="D7" s="2">
        <v>1781</v>
      </c>
      <c r="E7" s="6">
        <v>8.7599999999999998</v>
      </c>
      <c r="F7" s="13"/>
      <c r="G7" s="13">
        <v>7</v>
      </c>
    </row>
    <row r="8" ht="14.25">
      <c r="A8" s="13" t="s">
        <v>9</v>
      </c>
      <c r="B8" s="16">
        <v>1.24e-03</v>
      </c>
      <c r="C8" s="6">
        <v>5</v>
      </c>
      <c r="D8" s="2">
        <v>1798</v>
      </c>
      <c r="E8" s="6">
        <v>6.9400000000000004</v>
      </c>
      <c r="F8" s="13"/>
      <c r="G8" s="13">
        <v>8</v>
      </c>
    </row>
    <row r="9" ht="14.25">
      <c r="A9" s="13" t="s">
        <v>50</v>
      </c>
      <c r="B9" s="15">
        <v>4.62e-03</v>
      </c>
      <c r="C9" s="4">
        <v>4</v>
      </c>
      <c r="D9" s="2">
        <v>4514</v>
      </c>
      <c r="E9" s="10">
        <v>40.829999999999998</v>
      </c>
      <c r="F9" s="13"/>
      <c r="G9" s="13">
        <v>4</v>
      </c>
    </row>
    <row r="10" ht="128.25">
      <c r="A10" s="13"/>
      <c r="B10" s="13"/>
      <c r="C10" s="13"/>
      <c r="D10" s="13"/>
      <c r="E10" s="13"/>
      <c r="F10" s="2" t="s">
        <v>51</v>
      </c>
    </row>
  </sheetData>
  <printOptions headings="0" gridLines="0"/>
  <pageMargins left="0.69999999999999996" right="0.69999999999999996" top="0.75" bottom="0.75" header="0.29999999999999999" footer="0.29999999999999999"/>
  <pageSetup paperSize="1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bestFit="1" min="1" max="1" width="17.9140625"/>
    <col bestFit="1" min="2" max="2" width="11.28125"/>
    <col bestFit="1" min="3" max="3" width="13.640625"/>
    <col bestFit="1" min="4" max="4" width="17.9140625"/>
    <col bestFit="1" min="5" max="5" width="17.4140625"/>
    <col bestFit="1" customWidth="1" min="6" max="6" width="37.19140625"/>
  </cols>
  <sheetData>
    <row r="1" ht="14.25">
      <c r="A1" s="13" t="s">
        <v>10</v>
      </c>
      <c r="B1" s="13" t="s">
        <v>1</v>
      </c>
      <c r="C1" s="13" t="s">
        <v>2</v>
      </c>
      <c r="D1" s="13" t="s">
        <v>14</v>
      </c>
      <c r="E1" s="13" t="s">
        <v>11</v>
      </c>
      <c r="F1" s="13" t="s">
        <v>15</v>
      </c>
      <c r="G1" s="13" t="s">
        <v>16</v>
      </c>
    </row>
    <row r="2" ht="14.25">
      <c r="A2" s="13" t="s">
        <v>7</v>
      </c>
      <c r="B2" s="14">
        <v>2.0900000000000001e-04</v>
      </c>
      <c r="C2" s="4">
        <v>5</v>
      </c>
      <c r="D2" s="1">
        <v>758</v>
      </c>
      <c r="E2" s="4">
        <v>22.129999999999999</v>
      </c>
      <c r="F2" s="13"/>
      <c r="G2" s="13">
        <v>7</v>
      </c>
    </row>
    <row r="3" ht="14.25">
      <c r="A3" s="13" t="s">
        <v>4</v>
      </c>
      <c r="B3" s="14">
        <v>1.6100000000000001e-04</v>
      </c>
      <c r="C3" s="4">
        <v>5</v>
      </c>
      <c r="D3">
        <v>654</v>
      </c>
      <c r="E3" s="10">
        <v>33.869999999999997</v>
      </c>
      <c r="F3" s="2"/>
      <c r="G3" s="13">
        <v>6</v>
      </c>
    </row>
    <row r="4" ht="14.25">
      <c r="A4" s="13" t="s">
        <v>6</v>
      </c>
      <c r="B4" s="16">
        <v>4.8500000000000003e-04</v>
      </c>
      <c r="C4" s="4">
        <v>5</v>
      </c>
      <c r="D4">
        <v>3776</v>
      </c>
      <c r="E4" s="6">
        <v>14.140000000000001</v>
      </c>
      <c r="F4" s="13"/>
      <c r="G4" s="13">
        <v>7</v>
      </c>
    </row>
    <row r="5" ht="14.25">
      <c r="A5" s="13" t="s">
        <v>5</v>
      </c>
      <c r="B5" s="15">
        <v>6.8099999999999996e-04</v>
      </c>
      <c r="C5" s="6">
        <v>5</v>
      </c>
      <c r="D5">
        <v>4548</v>
      </c>
      <c r="E5" s="10">
        <v>29.059999999999999</v>
      </c>
      <c r="F5" s="13"/>
      <c r="G5" s="13">
        <v>5</v>
      </c>
    </row>
    <row r="6" ht="128.25">
      <c r="A6" s="13"/>
      <c r="B6" s="13"/>
      <c r="C6" s="13"/>
      <c r="D6" s="13"/>
      <c r="E6" s="13"/>
      <c r="F6" s="2" t="s">
        <v>51</v>
      </c>
    </row>
  </sheetData>
  <printOptions headings="0" gridLines="0"/>
  <pageMargins left="0.69999999999999996" right="0.69999999999999996" top="0.75" bottom="0.75" header="0.29999999999999999" footer="0.29999999999999999"/>
  <pageSetup paperSize="1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bestFit="1" min="1" max="1" width="25.09375"/>
    <col bestFit="1" min="2" max="2" width="11.28125"/>
    <col bestFit="1" min="3" max="3" width="13.640625"/>
    <col bestFit="1" min="4" max="4" width="17.9140625"/>
    <col bestFit="1" min="5" max="5" width="17.4140625"/>
    <col bestFit="1" customWidth="1" min="6" max="6" width="37.19140625"/>
  </cols>
  <sheetData>
    <row r="1" ht="14.25">
      <c r="A1" s="13" t="s">
        <v>10</v>
      </c>
      <c r="B1" s="13" t="s">
        <v>1</v>
      </c>
      <c r="C1" s="13" t="s">
        <v>2</v>
      </c>
      <c r="D1" s="13" t="s">
        <v>14</v>
      </c>
      <c r="E1" s="13" t="s">
        <v>11</v>
      </c>
      <c r="F1" s="13" t="s">
        <v>15</v>
      </c>
    </row>
    <row r="2" ht="14.25">
      <c r="A2" s="13" t="s">
        <v>7</v>
      </c>
      <c r="B2" s="18">
        <v>1.75e-04</v>
      </c>
      <c r="C2">
        <v>5</v>
      </c>
      <c r="D2" s="1">
        <v>682</v>
      </c>
      <c r="E2" s="19">
        <v>29.760000000000002</v>
      </c>
      <c r="F2" s="13"/>
    </row>
    <row r="3" ht="14.25">
      <c r="A3" s="13" t="s">
        <v>4</v>
      </c>
      <c r="B3" s="18">
        <v>1.7699999999999999e-04</v>
      </c>
      <c r="C3">
        <v>5</v>
      </c>
      <c r="D3">
        <v>697</v>
      </c>
      <c r="E3" s="19">
        <v>31.140000000000001</v>
      </c>
      <c r="F3" s="2"/>
    </row>
    <row r="4" ht="14.25">
      <c r="A4" s="13" t="s">
        <v>6</v>
      </c>
      <c r="B4" s="21">
        <v>6.3500000000000004e-04</v>
      </c>
      <c r="C4">
        <v>5</v>
      </c>
      <c r="D4">
        <v>4151</v>
      </c>
      <c r="E4" s="17">
        <v>15.779999999999999</v>
      </c>
      <c r="F4" s="13"/>
    </row>
    <row r="5" ht="14.25">
      <c r="A5" s="13" t="s">
        <v>49</v>
      </c>
      <c r="B5" s="20">
        <v>2.5600000000000002e-03</v>
      </c>
      <c r="C5">
        <v>5</v>
      </c>
      <c r="D5">
        <v>1310</v>
      </c>
      <c r="E5" s="22">
        <v>21.449999999999999</v>
      </c>
      <c r="F5" s="13"/>
    </row>
    <row r="6" ht="14.25">
      <c r="A6" s="13" t="s">
        <v>9</v>
      </c>
      <c r="B6" s="21">
        <v>1.25e-03</v>
      </c>
      <c r="C6">
        <v>5</v>
      </c>
      <c r="D6">
        <v>1805</v>
      </c>
      <c r="E6" s="17">
        <v>15.6</v>
      </c>
      <c r="F6" s="13"/>
    </row>
    <row r="7" ht="14.25">
      <c r="A7" s="13" t="s">
        <v>8</v>
      </c>
      <c r="B7" s="20">
        <v>1.89e-03</v>
      </c>
      <c r="C7">
        <v>5</v>
      </c>
      <c r="D7">
        <v>1603</v>
      </c>
      <c r="E7" s="22">
        <v>17.399999999999999</v>
      </c>
      <c r="F7" s="13"/>
    </row>
    <row r="8" ht="14.25">
      <c r="A8" s="13" t="s">
        <v>5</v>
      </c>
      <c r="B8" s="21">
        <v>6.8000000000000005e-04</v>
      </c>
      <c r="C8">
        <v>5</v>
      </c>
      <c r="D8">
        <v>4546</v>
      </c>
      <c r="E8" s="17">
        <v>14.9</v>
      </c>
      <c r="F8" s="13"/>
    </row>
    <row r="9" ht="128.25">
      <c r="A9" s="13"/>
      <c r="B9" s="13"/>
      <c r="C9" s="13"/>
      <c r="D9" s="13"/>
      <c r="E9" s="13"/>
      <c r="F9" s="2" t="s">
        <v>51</v>
      </c>
    </row>
  </sheetData>
  <printOptions headings="0" gridLines="0"/>
  <pageMargins left="0.69999999999999996" right="0.69999999999999996" top="0.75" bottom="0.75" header="0.29999999999999999" footer="0.29999999999999999"/>
  <pageSetup paperSize="1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4</cp:revision>
  <dcterms:modified xsi:type="dcterms:W3CDTF">2026-05-18T13:31:51Z</dcterms:modified>
</cp:coreProperties>
</file>